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4.2_A" sheetId="1" r:id="rId1"/>
    <sheet name="Graf-14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hidden="1">{"'P-3'!$A$6:$R$41"}</definedName>
    <definedName name="A_impresión_IM" localSheetId="0">#REF!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5" i="2" l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E7" i="1"/>
  <c r="F20" i="1" s="1"/>
  <c r="C7" i="1"/>
  <c r="D20" i="1" s="1"/>
  <c r="G7" i="1" l="1"/>
  <c r="D9" i="1"/>
  <c r="D10" i="1"/>
  <c r="D11" i="1"/>
  <c r="D12" i="1"/>
  <c r="D13" i="1"/>
  <c r="D14" i="1"/>
  <c r="D15" i="1"/>
  <c r="D16" i="1"/>
  <c r="D17" i="1"/>
  <c r="D18" i="1"/>
  <c r="D19" i="1"/>
  <c r="H7" i="1"/>
  <c r="F9" i="1"/>
  <c r="F10" i="1"/>
  <c r="F11" i="1"/>
  <c r="F12" i="1"/>
  <c r="F13" i="1"/>
  <c r="F14" i="1"/>
  <c r="F15" i="1"/>
  <c r="F16" i="1"/>
  <c r="F17" i="1"/>
  <c r="F18" i="1"/>
  <c r="F19" i="1"/>
  <c r="F7" i="1" l="1"/>
  <c r="D7" i="1"/>
</calcChain>
</file>

<file path=xl/sharedStrings.xml><?xml version="1.0" encoding="utf-8"?>
<sst xmlns="http://schemas.openxmlformats.org/spreadsheetml/2006/main" count="36" uniqueCount="35">
  <si>
    <t>14.2.  Turismo receptivo y variación por año, según mes. Periodo 2018-2019</t>
  </si>
  <si>
    <t>Mes</t>
  </si>
  <si>
    <t>%</t>
  </si>
  <si>
    <t>Variación</t>
  </si>
  <si>
    <t>Absoluta</t>
  </si>
  <si>
    <t>Relativa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</si>
  <si>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</si>
  <si>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</si>
  <si>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</si>
  <si>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</si>
  <si>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</si>
  <si>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</si>
  <si>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</si>
  <si>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</si>
  <si>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</si>
  <si>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</si>
  <si>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</si>
  <si>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</si>
  <si>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</si>
  <si>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9"/>
        <color theme="1"/>
        <rFont val="Times"/>
        <family val="1"/>
      </rPr>
      <t>Nota:</t>
    </r>
    <r>
      <rPr>
        <sz val="9"/>
        <color theme="1"/>
        <rFont val="Times"/>
        <family val="1"/>
      </rPr>
      <t xml:space="preserve"> Tarjeta de embarque / desembarque y planilla de pasajeros de la Policía Nacional y SENATUR.</t>
    </r>
  </si>
  <si>
    <r>
      <t>Fuente:</t>
    </r>
    <r>
      <rPr>
        <sz val="9"/>
        <rFont val="Times"/>
        <family val="1"/>
      </rPr>
      <t xml:space="preserve"> Secretaría Nacional de Turismo.</t>
    </r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</si>
  <si>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</si>
  <si>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</si>
  <si>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</si>
  <si>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</si>
  <si>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</si>
  <si>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</si>
  <si>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</si>
  <si>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</si>
  <si>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</si>
  <si>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</si>
  <si>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</si>
  <si>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</si>
  <si>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Actualizado 02072020</t>
  </si>
  <si>
    <t>Juan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</si>
</sst>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;[Red]#,##0.0"/>
    <numFmt numFmtId="166" formatCode="0.0"/>
    <numFmt numFmtId="167" formatCode="#,##0.0"/>
    <numFmt numFmtId="168" formatCode="#,##0;[Red]#,##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-* #,##0.00\ &quot;€&quot;_-;\-* #,##0.00\ &quot;€&quot;_-;_-* &quot;-&quot;??\ &quot;€&quot;_-;_-@_-"/>
    <numFmt numFmtId="195" formatCode="0\ "/>
    <numFmt numFmtId="196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theme="1"/>
      <name val="Times"/>
      <family val="1"/>
    </font>
    <font>
      <sz val="11"/>
      <name val="Arial"/>
      <family val="2"/>
    </font>
    <font>
      <sz val="10"/>
      <color theme="1"/>
      <name val="Calibri"/>
      <family val="2"/>
    </font>
    <font>
      <b/>
      <sz val="10"/>
      <color theme="1"/>
      <name val="Times"/>
      <family val="1"/>
    </font>
    <font>
      <b/>
      <sz val="10"/>
      <color theme="1"/>
      <name val="Calibri"/>
      <family val="2"/>
    </font>
    <font>
      <sz val="10"/>
      <name val="Times"/>
      <family val="1"/>
    </font>
    <font>
      <sz val="9"/>
      <color theme="1"/>
      <name val="Times"/>
      <family val="1"/>
    </font>
    <font>
      <b/>
      <sz val="9"/>
      <color theme="1"/>
      <name val="Times"/>
      <family val="1"/>
    </font>
    <font>
      <sz val="9"/>
      <name val="Times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6"/>
      <color rgb="FFFF0000"/>
      <name val="Cambria"/>
      <family val="1"/>
      <scheme val="maj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3" borderId="0" applyNumberFormat="0" applyBorder="0" applyAlignment="0" applyProtection="0"/>
    <xf numFmtId="169" fontId="38" fillId="33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4" borderId="0" applyNumberFormat="0" applyBorder="0" applyAlignment="0" applyProtection="0"/>
    <xf numFmtId="169" fontId="38" fillId="34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5" borderId="0" applyNumberFormat="0" applyBorder="0" applyAlignment="0" applyProtection="0"/>
    <xf numFmtId="169" fontId="38" fillId="35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7" borderId="0" applyNumberFormat="0" applyBorder="0" applyAlignment="0" applyProtection="0"/>
    <xf numFmtId="169" fontId="38" fillId="37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8" borderId="0" applyNumberFormat="0" applyBorder="0" applyAlignment="0" applyProtection="0"/>
    <xf numFmtId="169" fontId="38" fillId="38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0" borderId="0" applyNumberFormat="0" applyBorder="0" applyAlignment="0" applyProtection="0"/>
    <xf numFmtId="169" fontId="38" fillId="40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6" borderId="0" applyNumberFormat="0" applyBorder="0" applyAlignment="0" applyProtection="0"/>
    <xf numFmtId="169" fontId="38" fillId="36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39" borderId="0" applyNumberFormat="0" applyBorder="0" applyAlignment="0" applyProtection="0"/>
    <xf numFmtId="169" fontId="38" fillId="39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8" fillId="42" borderId="0" applyNumberFormat="0" applyBorder="0" applyAlignment="0" applyProtection="0"/>
    <xf numFmtId="169" fontId="38" fillId="42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169" fontId="17" fillId="12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3" borderId="0" applyNumberFormat="0" applyBorder="0" applyAlignment="0" applyProtection="0"/>
    <xf numFmtId="169" fontId="39" fillId="43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169" fontId="17" fillId="16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169" fontId="17" fillId="20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1" borderId="0" applyNumberFormat="0" applyBorder="0" applyAlignment="0" applyProtection="0"/>
    <xf numFmtId="169" fontId="39" fillId="41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169" fontId="17" fillId="2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17" fillId="28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169" fontId="17" fillId="32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39" fillId="46" borderId="0" applyNumberFormat="0" applyBorder="0" applyAlignment="0" applyProtection="0"/>
    <xf numFmtId="169" fontId="39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32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169" fontId="6" fillId="2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1" fillId="35" borderId="0" applyNumberFormat="0" applyBorder="0" applyAlignment="0" applyProtection="0"/>
    <xf numFmtId="169" fontId="41" fillId="35" borderId="0" applyNumberFormat="0" applyBorder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169" fontId="11" fillId="6" borderId="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2" fillId="47" borderId="14" applyNumberFormat="0" applyAlignment="0" applyProtection="0"/>
    <xf numFmtId="169" fontId="42" fillId="47" borderId="14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169" fontId="13" fillId="7" borderId="7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3" fillId="48" borderId="15" applyNumberFormat="0" applyAlignment="0" applyProtection="0"/>
    <xf numFmtId="169" fontId="43" fillId="48" borderId="15" applyNumberFormat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12" fillId="0" borderId="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44" fillId="0" borderId="16" applyNumberFormat="0" applyFill="0" applyAlignment="0" applyProtection="0"/>
    <xf numFmtId="170" fontId="32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169" fontId="17" fillId="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39" fillId="49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169" fontId="17" fillId="13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0" borderId="0" applyNumberFormat="0" applyBorder="0" applyAlignment="0" applyProtection="0"/>
    <xf numFmtId="169" fontId="39" fillId="50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169" fontId="17" fillId="17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39" fillId="51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169" fontId="17" fillId="21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4" borderId="0" applyNumberFormat="0" applyBorder="0" applyAlignment="0" applyProtection="0"/>
    <xf numFmtId="169" fontId="39" fillId="44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169" fontId="17" fillId="2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39" fillId="45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169" fontId="17" fillId="29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39" fillId="52" borderId="0" applyNumberFormat="0" applyBorder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169" fontId="9" fillId="5" borderId="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40" fillId="38" borderId="14" applyNumberFormat="0" applyAlignment="0" applyProtection="0"/>
    <xf numFmtId="169" fontId="40" fillId="38" borderId="14" applyNumberFormat="0" applyAlignment="0" applyProtection="0"/>
    <xf numFmtId="0" fontId="1" fillId="0" borderId="0" applyNumberFormat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32" fillId="0" borderId="0" applyFill="0" applyBorder="0" applyAlignment="0" applyProtection="0"/>
    <xf numFmtId="169" fontId="32" fillId="0" borderId="0" applyNumberFormat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ill="0" applyBorder="0" applyAlignment="0" applyProtection="0"/>
    <xf numFmtId="169" fontId="32" fillId="0" borderId="0" applyFont="0" applyFill="0" applyBorder="0" applyAlignment="0" applyProtection="0"/>
    <xf numFmtId="173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ill="0" applyBorder="0" applyAlignment="0" applyProtection="0"/>
    <xf numFmtId="176" fontId="32" fillId="0" borderId="0" applyFont="0" applyFill="0" applyBorder="0" applyAlignment="0" applyProtection="0"/>
    <xf numFmtId="0" fontId="46" fillId="53" borderId="0" applyNumberFormat="0" applyFont="0" applyBorder="0" applyProtection="0"/>
    <xf numFmtId="177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169" fontId="7" fillId="3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0" fontId="52" fillId="34" borderId="0" applyNumberFormat="0" applyBorder="0" applyAlignment="0" applyProtection="0"/>
    <xf numFmtId="169" fontId="52" fillId="34" borderId="0" applyNumberFormat="0" applyBorder="0" applyAlignment="0" applyProtection="0"/>
    <xf numFmtId="178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32" fillId="0" borderId="0" applyFill="0" applyBorder="0" applyAlignment="0" applyProtection="0"/>
    <xf numFmtId="178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9" fontId="32" fillId="0" borderId="0" applyFill="0" applyBorder="0" applyAlignment="0" applyProtection="0"/>
    <xf numFmtId="41" fontId="21" fillId="0" borderId="0" applyFont="0" applyFill="0" applyBorder="0" applyAlignment="0" applyProtection="0"/>
    <xf numFmtId="179" fontId="32" fillId="0" borderId="0" applyFill="0" applyBorder="0" applyAlignment="0" applyProtection="0"/>
    <xf numFmtId="180" fontId="32" fillId="0" borderId="0" applyFill="0" applyBorder="0" applyAlignment="0" applyProtection="0"/>
    <xf numFmtId="179" fontId="32" fillId="0" borderId="0" applyFill="0" applyBorder="0" applyAlignment="0" applyProtection="0"/>
    <xf numFmtId="41" fontId="53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80" fontId="32" fillId="0" borderId="0" applyFill="0" applyBorder="0" applyAlignment="0" applyProtection="0"/>
    <xf numFmtId="178" fontId="32" fillId="0" borderId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32" fillId="0" borderId="0" applyFill="0" applyBorder="0" applyAlignment="0" applyProtection="0"/>
    <xf numFmtId="18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18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183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3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ill="0" applyBorder="0" applyAlignment="0" applyProtection="0"/>
    <xf numFmtId="43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187" fontId="32" fillId="0" borderId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89" fontId="32" fillId="0" borderId="0" applyFill="0" applyBorder="0" applyAlignment="0" applyProtection="0"/>
    <xf numFmtId="185" fontId="32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53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183" fontId="32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87" fontId="32" fillId="0" borderId="0" applyFill="0" applyBorder="0" applyAlignment="0" applyProtection="0"/>
    <xf numFmtId="18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ont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2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18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43" fontId="1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ill="0" applyBorder="0" applyAlignment="0" applyProtection="0"/>
    <xf numFmtId="185" fontId="32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2" fillId="0" borderId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2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2" fillId="0" borderId="0" applyFill="0" applyBorder="0" applyAlignment="0" applyProtection="0"/>
    <xf numFmtId="183" fontId="1" fillId="0" borderId="0" applyFont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9" fontId="32" fillId="0" borderId="0" applyFill="0" applyBorder="0" applyAlignment="0" applyProtection="0"/>
    <xf numFmtId="187" fontId="32" fillId="0" borderId="0" applyFill="0" applyBorder="0" applyAlignment="0" applyProtection="0"/>
    <xf numFmtId="182" fontId="32" fillId="0" borderId="0" applyFill="0" applyBorder="0" applyAlignment="0" applyProtection="0"/>
    <xf numFmtId="189" fontId="32" fillId="0" borderId="0" applyFill="0" applyBorder="0" applyAlignment="0" applyProtection="0"/>
    <xf numFmtId="183" fontId="1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5" fontId="32" fillId="0" borderId="0" applyFill="0" applyBorder="0" applyAlignment="0" applyProtection="0"/>
    <xf numFmtId="193" fontId="3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0" fontId="56" fillId="0" borderId="0" applyNumberFormat="0" applyBorder="0" applyProtection="0"/>
    <xf numFmtId="19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66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189" fontId="32" fillId="0" borderId="0" applyFill="0" applyBorder="0" applyAlignment="0" applyProtection="0"/>
    <xf numFmtId="40" fontId="54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169" fontId="8" fillId="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7" fillId="54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32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37" fontId="5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8" fillId="0" borderId="0"/>
    <xf numFmtId="37" fontId="55" fillId="0" borderId="0"/>
    <xf numFmtId="0" fontId="32" fillId="0" borderId="0"/>
    <xf numFmtId="0" fontId="38" fillId="0" borderId="0"/>
    <xf numFmtId="37" fontId="55" fillId="0" borderId="0"/>
    <xf numFmtId="0" fontId="32" fillId="0" borderId="0"/>
    <xf numFmtId="37" fontId="55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55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5" fontId="58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37" fontId="55" fillId="0" borderId="0"/>
    <xf numFmtId="196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38" fillId="0" borderId="0"/>
    <xf numFmtId="0" fontId="32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55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8" fillId="0" borderId="0"/>
    <xf numFmtId="0" fontId="21" fillId="0" borderId="0" applyNumberFormat="0" applyFill="0" applyBorder="0" applyAlignment="0" applyProtection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37" fontId="55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22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9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169" fontId="1" fillId="0" borderId="0"/>
    <xf numFmtId="0" fontId="32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169" fontId="1" fillId="0" borderId="0"/>
    <xf numFmtId="0" fontId="32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169" fontId="1" fillId="0" borderId="0"/>
    <xf numFmtId="0" fontId="32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169" fontId="1" fillId="0" borderId="0"/>
    <xf numFmtId="0" fontId="32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169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1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55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5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169" fontId="38" fillId="8" borderId="8" applyNumberFormat="0" applyFont="0" applyAlignment="0" applyProtection="0"/>
    <xf numFmtId="169" fontId="38" fillId="8" borderId="8" applyNumberFormat="0" applyFont="0" applyAlignment="0" applyProtection="0"/>
    <xf numFmtId="169" fontId="38" fillId="8" borderId="8" applyNumberFormat="0" applyFont="0" applyAlignment="0" applyProtection="0"/>
    <xf numFmtId="169" fontId="32" fillId="55" borderId="17" applyNumberFormat="0" applyFont="0" applyAlignment="0" applyProtection="0"/>
    <xf numFmtId="169" fontId="32" fillId="55" borderId="17" applyNumberFormat="0" applyFont="0" applyAlignment="0" applyProtection="0"/>
    <xf numFmtId="169" fontId="32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0" fontId="38" fillId="55" borderId="17" applyNumberFormat="0" applyFont="0" applyAlignment="0" applyProtection="0"/>
    <xf numFmtId="169" fontId="38" fillId="55" borderId="17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3" fillId="0" borderId="0"/>
    <xf numFmtId="0" fontId="63" fillId="0" borderId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169" fontId="10" fillId="6" borderId="5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64" fillId="47" borderId="18" applyNumberFormat="0" applyAlignment="0" applyProtection="0"/>
    <xf numFmtId="169" fontId="64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9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169" fontId="3" fillId="0" borderId="1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8" fillId="0" borderId="19" applyNumberFormat="0" applyFill="0" applyAlignment="0" applyProtection="0"/>
    <xf numFmtId="169" fontId="68" fillId="0" borderId="19" applyNumberFormat="0" applyFill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169" fontId="4" fillId="0" borderId="2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70" fillId="0" borderId="20" applyNumberFormat="0" applyFill="0" applyAlignment="0" applyProtection="0"/>
    <xf numFmtId="169" fontId="70" fillId="0" borderId="20" applyNumberFormat="0" applyFill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169" fontId="5" fillId="0" borderId="3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45" fillId="0" borderId="21" applyNumberFormat="0" applyFill="0" applyAlignment="0" applyProtection="0"/>
    <xf numFmtId="169" fontId="45" fillId="0" borderId="21" applyNumberFormat="0" applyFill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169" fontId="16" fillId="0" borderId="9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  <xf numFmtId="0" fontId="71" fillId="0" borderId="22" applyNumberFormat="0" applyFill="0" applyAlignment="0" applyProtection="0"/>
    <xf numFmtId="169" fontId="71" fillId="0" borderId="22" applyNumberFormat="0" applyFill="0" applyAlignment="0" applyProtection="0"/>
  </cellStyleXfs>
  <cellXfs count="51">
    <xf numFmtId="0" fontId="0" fillId="0" borderId="0" xfId="0"/>
    <xf numFmtId="0" fontId="18" fillId="0" borderId="0" xfId="1" applyFill="1"/>
    <xf numFmtId="0" fontId="19" fillId="0" borderId="0" xfId="2" applyFont="1" applyAlignment="1"/>
    <xf numFmtId="0" fontId="20" fillId="0" borderId="0" xfId="2" applyFont="1"/>
    <xf numFmtId="0" fontId="21" fillId="0" borderId="0" xfId="2" applyFont="1" applyAlignment="1"/>
    <xf numFmtId="0" fontId="22" fillId="0" borderId="0" xfId="2" applyFont="1"/>
    <xf numFmtId="0" fontId="23" fillId="0" borderId="0" xfId="2" applyFont="1"/>
    <xf numFmtId="0" fontId="23" fillId="0" borderId="11" xfId="2" applyFont="1" applyBorder="1" applyAlignment="1">
      <alignment horizontal="center" vertical="center"/>
    </xf>
    <xf numFmtId="0" fontId="23" fillId="0" borderId="0" xfId="2" applyFont="1" applyAlignment="1">
      <alignment horizontal="left" indent="4"/>
    </xf>
    <xf numFmtId="0" fontId="25" fillId="0" borderId="0" xfId="2" applyFont="1"/>
    <xf numFmtId="0" fontId="26" fillId="0" borderId="0" xfId="2" applyFont="1" applyAlignment="1">
      <alignment horizontal="left" indent="4"/>
    </xf>
    <xf numFmtId="3" fontId="26" fillId="0" borderId="0" xfId="2" applyNumberFormat="1" applyFont="1" applyAlignment="1">
      <alignment horizontal="right" wrapText="1" indent="2"/>
    </xf>
    <xf numFmtId="165" fontId="26" fillId="0" borderId="0" xfId="2" applyNumberFormat="1" applyFont="1" applyAlignment="1">
      <alignment horizontal="right" wrapText="1" indent="2"/>
    </xf>
    <xf numFmtId="37" fontId="26" fillId="0" borderId="0" xfId="2" applyNumberFormat="1" applyFont="1" applyAlignment="1">
      <alignment horizontal="right" wrapText="1" indent="2"/>
    </xf>
    <xf numFmtId="10" fontId="26" fillId="0" borderId="0" xfId="2" applyNumberFormat="1" applyFont="1" applyAlignment="1">
      <alignment horizontal="right" wrapText="1" indent="2"/>
    </xf>
    <xf numFmtId="3" fontId="23" fillId="0" borderId="0" xfId="2" applyNumberFormat="1" applyFont="1" applyAlignment="1">
      <alignment horizontal="right" wrapText="1" indent="2"/>
    </xf>
    <xf numFmtId="0" fontId="23" fillId="0" borderId="0" xfId="2" applyFont="1" applyAlignment="1">
      <alignment horizontal="right" wrapText="1" indent="2"/>
    </xf>
    <xf numFmtId="10" fontId="23" fillId="0" borderId="0" xfId="2" applyNumberFormat="1" applyFont="1" applyAlignment="1">
      <alignment horizontal="right" wrapText="1" indent="2"/>
    </xf>
    <xf numFmtId="0" fontId="27" fillId="0" borderId="0" xfId="2" applyFont="1"/>
    <xf numFmtId="3" fontId="28" fillId="0" borderId="0" xfId="2" applyNumberFormat="1" applyFont="1" applyAlignment="1">
      <alignment horizontal="right" indent="2"/>
    </xf>
    <xf numFmtId="4" fontId="28" fillId="0" borderId="0" xfId="2" applyNumberFormat="1" applyFont="1" applyAlignment="1">
      <alignment horizontal="right" indent="2"/>
    </xf>
    <xf numFmtId="0" fontId="20" fillId="0" borderId="13" xfId="2" applyFont="1" applyBorder="1"/>
    <xf numFmtId="166" fontId="20" fillId="0" borderId="13" xfId="2" applyNumberFormat="1" applyFont="1" applyBorder="1" applyAlignment="1">
      <alignment horizontal="right"/>
    </xf>
    <xf numFmtId="167" fontId="20" fillId="0" borderId="0" xfId="2" applyNumberFormat="1" applyFont="1"/>
    <xf numFmtId="0" fontId="29" fillId="0" borderId="0" xfId="2" applyFont="1"/>
    <xf numFmtId="168" fontId="23" fillId="0" borderId="0" xfId="2" applyNumberFormat="1" applyFont="1" applyAlignment="1">
      <alignment horizontal="right"/>
    </xf>
    <xf numFmtId="165" fontId="23" fillId="0" borderId="0" xfId="2" applyNumberFormat="1" applyFont="1" applyAlignment="1">
      <alignment horizontal="right"/>
    </xf>
    <xf numFmtId="3" fontId="23" fillId="0" borderId="0" xfId="2" applyNumberFormat="1" applyFont="1" applyAlignment="1">
      <alignment horizontal="center"/>
    </xf>
    <xf numFmtId="4" fontId="23" fillId="0" borderId="0" xfId="2" applyNumberFormat="1" applyFont="1" applyAlignment="1">
      <alignment horizontal="center"/>
    </xf>
    <xf numFmtId="0" fontId="30" fillId="0" borderId="0" xfId="2" applyFont="1" applyAlignment="1">
      <alignment horizontal="left"/>
    </xf>
    <xf numFmtId="37" fontId="23" fillId="0" borderId="0" xfId="2" applyNumberFormat="1" applyFont="1"/>
    <xf numFmtId="0" fontId="33" fillId="0" borderId="0" xfId="3" applyFont="1" applyFill="1"/>
    <xf numFmtId="0" fontId="21" fillId="0" borderId="0" xfId="3" applyFont="1" applyFill="1"/>
    <xf numFmtId="0" fontId="21" fillId="0" borderId="0" xfId="3" applyFont="1"/>
    <xf numFmtId="0" fontId="34" fillId="0" borderId="0" xfId="3" applyFont="1" applyFill="1" applyAlignment="1">
      <alignment horizontal="center"/>
    </xf>
    <xf numFmtId="0" fontId="33" fillId="0" borderId="0" xfId="3" quotePrefix="1" applyFont="1" applyFill="1" applyAlignment="1" applyProtection="1">
      <alignment horizontal="left"/>
    </xf>
    <xf numFmtId="37" fontId="33" fillId="0" borderId="0" xfId="4" applyNumberFormat="1" applyFont="1" applyFill="1" applyBorder="1" applyAlignment="1" applyProtection="1">
      <alignment horizontal="right"/>
    </xf>
    <xf numFmtId="0" fontId="35" fillId="0" borderId="0" xfId="3" applyFont="1"/>
    <xf numFmtId="3" fontId="34" fillId="0" borderId="0" xfId="3" applyNumberFormat="1" applyFont="1" applyFill="1"/>
    <xf numFmtId="3" fontId="33" fillId="0" borderId="0" xfId="3" applyNumberFormat="1" applyFont="1" applyFill="1"/>
    <xf numFmtId="0" fontId="34" fillId="0" borderId="0" xfId="3" applyFont="1" applyFill="1"/>
    <xf numFmtId="0" fontId="36" fillId="0" borderId="0" xfId="3" applyFont="1" applyFill="1"/>
    <xf numFmtId="0" fontId="37" fillId="0" borderId="0" xfId="3" applyFont="1" applyFill="1"/>
    <xf numFmtId="0" fontId="34" fillId="0" borderId="0" xfId="5" applyNumberFormat="1" applyFont="1" applyFill="1" applyBorder="1" applyAlignment="1"/>
    <xf numFmtId="3" fontId="21" fillId="0" borderId="0" xfId="3" applyNumberFormat="1" applyFont="1"/>
    <xf numFmtId="0" fontId="23" fillId="0" borderId="10" xfId="2" applyFont="1" applyBorder="1" applyAlignment="1">
      <alignment horizontal="left" vertical="center" indent="4"/>
    </xf>
    <xf numFmtId="0" fontId="24" fillId="0" borderId="12" xfId="2" applyFont="1" applyBorder="1" applyAlignment="1">
      <alignment horizontal="left" indent="4"/>
    </xf>
    <xf numFmtId="0" fontId="23" fillId="0" borderId="10" xfId="2" applyFont="1" applyBorder="1" applyAlignment="1">
      <alignment horizontal="center" vertical="center"/>
    </xf>
    <xf numFmtId="0" fontId="24" fillId="0" borderId="12" xfId="2" applyFont="1" applyBorder="1"/>
    <xf numFmtId="0" fontId="23" fillId="0" borderId="11" xfId="2" applyFont="1" applyBorder="1" applyAlignment="1">
      <alignment horizontal="center" vertical="center"/>
    </xf>
    <xf numFmtId="0" fontId="24" fillId="0" borderId="11" xfId="2" applyFont="1" applyBorder="1"/>
  </cellXfs>
  <cellStyles count="42772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3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5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25331"/>
    <cellStyle name="Normal 4 2 2 2" xfId="25332"/>
    <cellStyle name="Normal 4 2 3" xfId="25333"/>
    <cellStyle name="Normal 4 2 3 2" xfId="25334"/>
    <cellStyle name="Normal 4 2 4" xfId="25335"/>
    <cellStyle name="Normal 4 2 5" xfId="25336"/>
    <cellStyle name="Normal 4 2 6" xfId="25337"/>
    <cellStyle name="Normal 4 2 7" xfId="25338"/>
    <cellStyle name="Normal 4 2 8" xfId="25339"/>
    <cellStyle name="Normal 4 2 9" xfId="25340"/>
    <cellStyle name="Normal 4 20" xfId="25341"/>
    <cellStyle name="Normal 4 20 2" xfId="25342"/>
    <cellStyle name="Normal 4 20 3" xfId="25343"/>
    <cellStyle name="Normal 4 20 4" xfId="25344"/>
    <cellStyle name="Normal 4 20 5" xfId="25345"/>
    <cellStyle name="Normal 4 20 6" xfId="25346"/>
    <cellStyle name="Normal 4 20 7" xfId="25347"/>
    <cellStyle name="Normal 4 20 8" xfId="25348"/>
    <cellStyle name="Normal 4 21" xfId="25349"/>
    <cellStyle name="Normal 4 21 2" xfId="25350"/>
    <cellStyle name="Normal 4 21 3" xfId="25351"/>
    <cellStyle name="Normal 4 21 4" xfId="25352"/>
    <cellStyle name="Normal 4 21 5" xfId="25353"/>
    <cellStyle name="Normal 4 21 6" xfId="25354"/>
    <cellStyle name="Normal 4 21 7" xfId="25355"/>
    <cellStyle name="Normal 4 21 8" xfId="25356"/>
    <cellStyle name="Normal 4 22" xfId="25357"/>
    <cellStyle name="Normal 4 22 2" xfId="25358"/>
    <cellStyle name="Normal 4 22 3" xfId="25359"/>
    <cellStyle name="Normal 4 22 4" xfId="25360"/>
    <cellStyle name="Normal 4 22 5" xfId="25361"/>
    <cellStyle name="Normal 4 22 6" xfId="25362"/>
    <cellStyle name="Normal 4 22 7" xfId="25363"/>
    <cellStyle name="Normal 4 22 8" xfId="25364"/>
    <cellStyle name="Normal 4 23" xfId="25365"/>
    <cellStyle name="Normal 4 23 2" xfId="25366"/>
    <cellStyle name="Normal 4 23 3" xfId="25367"/>
    <cellStyle name="Normal 4 23 4" xfId="25368"/>
    <cellStyle name="Normal 4 23 5" xfId="25369"/>
    <cellStyle name="Normal 4 23 6" xfId="25370"/>
    <cellStyle name="Normal 4 23 7" xfId="25371"/>
    <cellStyle name="Normal 4 23 8" xfId="25372"/>
    <cellStyle name="Normal 4 24" xfId="25373"/>
    <cellStyle name="Normal 4 24 2" xfId="25374"/>
    <cellStyle name="Normal 4 24 3" xfId="25375"/>
    <cellStyle name="Normal 4 24 4" xfId="25376"/>
    <cellStyle name="Normal 4 24 5" xfId="25377"/>
    <cellStyle name="Normal 4 24 6" xfId="25378"/>
    <cellStyle name="Normal 4 24 7" xfId="25379"/>
    <cellStyle name="Normal 4 24 8" xfId="25380"/>
    <cellStyle name="Normal 4 25" xfId="25381"/>
    <cellStyle name="Normal 4 25 2" xfId="25382"/>
    <cellStyle name="Normal 4 25 3" xfId="25383"/>
    <cellStyle name="Normal 4 25 4" xfId="25384"/>
    <cellStyle name="Normal 4 26" xfId="25385"/>
    <cellStyle name="Normal 4 27" xfId="25386"/>
    <cellStyle name="Normal 4 28" xfId="25387"/>
    <cellStyle name="Normal 4 29" xfId="25388"/>
    <cellStyle name="Normal 4 3" xfId="4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2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0000FF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Turismo receptivo según mes. Año 2019</a:t>
            </a:r>
          </a:p>
        </c:rich>
      </c:tx>
      <c:layout>
        <c:manualLayout>
          <c:xMode val="edge"/>
          <c:yMode val="edge"/>
          <c:x val="0.29034777466753481"/>
          <c:y val="7.0593351538936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343875951024"/>
          <c:y val="0.19054699401577221"/>
          <c:w val="0.76988901657879572"/>
          <c:h val="0.5752415841025596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strRef>
              <c:f>'Graf-14.2_A'!$A$3:$A$14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'Graf-14.2_A'!$B$3:$B$14</c:f>
              <c:numCache>
                <c:formatCode>#,##0_);\(#,##0\)</c:formatCode>
                <c:ptCount val="12"/>
                <c:pt idx="0">
                  <c:v>134510</c:v>
                </c:pt>
                <c:pt idx="1">
                  <c:v>108309</c:v>
                </c:pt>
                <c:pt idx="2">
                  <c:v>93437</c:v>
                </c:pt>
                <c:pt idx="3">
                  <c:v>95319</c:v>
                </c:pt>
                <c:pt idx="4">
                  <c:v>75440</c:v>
                </c:pt>
                <c:pt idx="5">
                  <c:v>82525</c:v>
                </c:pt>
                <c:pt idx="6">
                  <c:v>140449</c:v>
                </c:pt>
                <c:pt idx="7">
                  <c:v>90481</c:v>
                </c:pt>
                <c:pt idx="8">
                  <c:v>80934</c:v>
                </c:pt>
                <c:pt idx="9">
                  <c:v>84226</c:v>
                </c:pt>
                <c:pt idx="10">
                  <c:v>112148</c:v>
                </c:pt>
                <c:pt idx="11">
                  <c:v>117867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8464"/>
        <c:axId val="25520768"/>
      </c:lineChart>
      <c:catAx>
        <c:axId val="255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Mes</a:t>
                </a:r>
              </a:p>
            </c:rich>
          </c:tx>
          <c:layout>
            <c:manualLayout>
              <c:xMode val="edge"/>
              <c:yMode val="edge"/>
              <c:x val="0.47479018573605025"/>
              <c:y val="0.84798064526733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52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2076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518464"/>
        <c:crosses val="autoZero"/>
        <c:crossBetween val="between"/>
        <c:majorUnit val="20000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2.7559055118110236" r="2.3622047244094477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40482</xdr:colOff>
      <xdr:row>0</xdr:row>
      <xdr:rowOff>49213</xdr:rowOff>
    </xdr:from>
    <xdr:to>
      <xdr:col>9</xdr:col>
      <xdr:colOff>661988</xdr:colOff>
      <xdr:row>30</xdr:row>
      <xdr:rowOff>67422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0.02356</cdr:x>
      <cdr:y>0.89922</cdr:y>
    </cdr:from>
    <cdr:to>
      <cdr:x>0.20972</cdr:x>
      <cdr:y>0.93155</cdr:y>
    </cdr:to>
    <cdr:sp macro="" textlink="">
      <cdr:nvSpPr>
        <cdr:cNvPr id="312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309" y="4431165"/>
          <a:ext cx="1464225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Z1000"/>
  <sheetViews>
    <sheetView showGridLines="0" tabSelected="1" zoomScale="90" zoomScaleNormal="90" workbookViewId="0"/>
  </sheetViews>
  <sheetFormatPr baseColWidth="10" defaultColWidth="14.42578125" defaultRowHeight="15" customHeight="1"/>
  <cols>
    <col min="1" max="1" width="2.7109375" style="2" customWidth="1"/>
    <col min="2" max="2" width="15.140625" style="2" customWidth="1"/>
    <col min="3" max="3" width="13.140625" style="2" customWidth="1"/>
    <col min="4" max="4" width="8.85546875" style="2" customWidth="1"/>
    <col min="5" max="5" width="14.42578125" style="2" customWidth="1"/>
    <col min="6" max="6" width="9.7109375" style="2" customWidth="1"/>
    <col min="7" max="7" width="12.5703125" style="2" customWidth="1"/>
    <col min="8" max="8" width="13.42578125" style="2" customWidth="1"/>
    <col min="9" max="26" width="11.42578125" style="2" customWidth="1"/>
    <col min="27" max="16384" width="14.42578125" style="2"/>
  </cols>
  <sheetData>
    <row r="1" spans="1:26" ht="15" customHeight="1">
      <c r="A1" s="1"/>
    </row>
    <row r="2" spans="1:26" ht="15" customHeight="1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>
      <c r="A4" s="5"/>
      <c r="B4" s="45" t="s">
        <v>1</v>
      </c>
      <c r="C4" s="47">
        <v>2018</v>
      </c>
      <c r="D4" s="47" t="s">
        <v>2</v>
      </c>
      <c r="E4" s="47">
        <v>2019</v>
      </c>
      <c r="F4" s="47" t="s">
        <v>2</v>
      </c>
      <c r="G4" s="49" t="s">
        <v>3</v>
      </c>
      <c r="H4" s="5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" customHeight="1">
      <c r="A5" s="5"/>
      <c r="B5" s="46"/>
      <c r="C5" s="48"/>
      <c r="D5" s="48"/>
      <c r="E5" s="48"/>
      <c r="F5" s="48"/>
      <c r="G5" s="7" t="s">
        <v>4</v>
      </c>
      <c r="H5" s="7" t="s">
        <v>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.5" customHeight="1">
      <c r="A6" s="5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>
      <c r="A7" s="9"/>
      <c r="B7" s="10" t="s">
        <v>6</v>
      </c>
      <c r="C7" s="11">
        <f t="shared" ref="C7:F7" si="0">SUM(C9:C20)</f>
        <v>1180937</v>
      </c>
      <c r="D7" s="12">
        <f t="shared" si="0"/>
        <v>100.00000000000001</v>
      </c>
      <c r="E7" s="13">
        <f t="shared" si="0"/>
        <v>1215645</v>
      </c>
      <c r="F7" s="12">
        <f t="shared" si="0"/>
        <v>99.999999999999986</v>
      </c>
      <c r="G7" s="11">
        <f>E7-C7</f>
        <v>34708</v>
      </c>
      <c r="H7" s="14">
        <f>(E7/C7)-1</f>
        <v>2.9390221493610591E-2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.5" customHeight="1">
      <c r="A8" s="9"/>
      <c r="B8" s="8"/>
      <c r="C8" s="15"/>
      <c r="D8" s="16"/>
      <c r="E8" s="16"/>
      <c r="F8" s="16"/>
      <c r="G8" s="15"/>
      <c r="H8" s="1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>
      <c r="A9" s="18"/>
      <c r="B9" s="8" t="s">
        <v>7</v>
      </c>
      <c r="C9" s="19">
        <v>156478</v>
      </c>
      <c r="D9" s="20">
        <f>(C9/C7)*100</f>
        <v>13.250325800614258</v>
      </c>
      <c r="E9" s="19">
        <v>134510</v>
      </c>
      <c r="F9" s="20">
        <f>(E9/E7)*100</f>
        <v>11.064907929535348</v>
      </c>
      <c r="G9" s="15">
        <f t="shared" ref="G9:G20" si="1">E9-C9</f>
        <v>-21968</v>
      </c>
      <c r="H9" s="17">
        <f t="shared" ref="H9:H20" si="2">(E9/C9)-1</f>
        <v>-0.14039034241235193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>
      <c r="A10" s="9"/>
      <c r="B10" s="8" t="s">
        <v>8</v>
      </c>
      <c r="C10" s="19">
        <v>123457</v>
      </c>
      <c r="D10" s="20">
        <f>(C10/C7)*100</f>
        <v>10.454156318245596</v>
      </c>
      <c r="E10" s="19">
        <v>108309</v>
      </c>
      <c r="F10" s="20">
        <f>(E10/E7)*100</f>
        <v>8.9095912046691268</v>
      </c>
      <c r="G10" s="15">
        <f t="shared" si="1"/>
        <v>-15148</v>
      </c>
      <c r="H10" s="17">
        <f t="shared" si="2"/>
        <v>-0.12269859141239459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>
      <c r="A11" s="9"/>
      <c r="B11" s="8" t="s">
        <v>9</v>
      </c>
      <c r="C11" s="19">
        <v>99434</v>
      </c>
      <c r="D11" s="20">
        <f>(C11/C7)*100</f>
        <v>8.4199241788512005</v>
      </c>
      <c r="E11" s="19">
        <v>93437</v>
      </c>
      <c r="F11" s="20">
        <f>(E11/E7)*100</f>
        <v>7.6862077333432044</v>
      </c>
      <c r="G11" s="15">
        <f t="shared" si="1"/>
        <v>-5997</v>
      </c>
      <c r="H11" s="17">
        <f t="shared" si="2"/>
        <v>-6.0311362310678462E-2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>
      <c r="A12" s="9"/>
      <c r="B12" s="8" t="s">
        <v>10</v>
      </c>
      <c r="C12" s="19">
        <v>89843</v>
      </c>
      <c r="D12" s="20">
        <f>(C12/C7)*100</f>
        <v>7.6077724721979241</v>
      </c>
      <c r="E12" s="19">
        <v>95319</v>
      </c>
      <c r="F12" s="20">
        <f>(E12/E7)*100</f>
        <v>7.8410226669792582</v>
      </c>
      <c r="G12" s="15">
        <f t="shared" si="1"/>
        <v>5476</v>
      </c>
      <c r="H12" s="17">
        <f t="shared" si="2"/>
        <v>6.0950769675990335E-2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>
      <c r="A13" s="9"/>
      <c r="B13" s="8" t="s">
        <v>11</v>
      </c>
      <c r="C13" s="19">
        <v>76843</v>
      </c>
      <c r="D13" s="20">
        <f>(C13/C7)*100</f>
        <v>6.5069516832820042</v>
      </c>
      <c r="E13" s="19">
        <v>75440</v>
      </c>
      <c r="F13" s="20">
        <f>(E13/E7)*100</f>
        <v>6.2057590826269182</v>
      </c>
      <c r="G13" s="15">
        <f t="shared" si="1"/>
        <v>-1403</v>
      </c>
      <c r="H13" s="17">
        <f t="shared" si="2"/>
        <v>-1.825800658485488E-2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>
      <c r="A14" s="18"/>
      <c r="B14" s="8" t="s">
        <v>12</v>
      </c>
      <c r="C14" s="19">
        <v>77800</v>
      </c>
      <c r="D14" s="20">
        <f>(C14/C7)*100</f>
        <v>6.58798902905066</v>
      </c>
      <c r="E14" s="19">
        <v>82525</v>
      </c>
      <c r="F14" s="20">
        <f>(E14/E7)*100</f>
        <v>6.7885772573407523</v>
      </c>
      <c r="G14" s="15">
        <f t="shared" si="1"/>
        <v>4725</v>
      </c>
      <c r="H14" s="17">
        <f t="shared" si="2"/>
        <v>6.0732647814909946E-2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>
      <c r="A15" s="9"/>
      <c r="B15" s="8" t="s">
        <v>13</v>
      </c>
      <c r="C15" s="19">
        <v>118805</v>
      </c>
      <c r="D15" s="20">
        <f>(C15/C7)*100</f>
        <v>10.060231832858147</v>
      </c>
      <c r="E15" s="19">
        <v>140449</v>
      </c>
      <c r="F15" s="20">
        <f>(E15/E7)*100</f>
        <v>11.55345516166315</v>
      </c>
      <c r="G15" s="15">
        <f t="shared" si="1"/>
        <v>21644</v>
      </c>
      <c r="H15" s="17">
        <f t="shared" si="2"/>
        <v>0.18218088464290227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>
      <c r="A16" s="9"/>
      <c r="B16" s="8" t="s">
        <v>14</v>
      </c>
      <c r="C16" s="19">
        <v>87116</v>
      </c>
      <c r="D16" s="20">
        <f>(C16/C7)*100</f>
        <v>7.3768541420922542</v>
      </c>
      <c r="E16" s="19">
        <v>90481</v>
      </c>
      <c r="F16" s="20">
        <f>(E16/E7)*100</f>
        <v>7.4430446388542713</v>
      </c>
      <c r="G16" s="15">
        <f t="shared" si="1"/>
        <v>3365</v>
      </c>
      <c r="H16" s="17">
        <f t="shared" si="2"/>
        <v>3.8626658707929584E-2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>
      <c r="A17" s="3"/>
      <c r="B17" s="8" t="s">
        <v>15</v>
      </c>
      <c r="C17" s="19">
        <v>69924</v>
      </c>
      <c r="D17" s="20">
        <f>(C17/C7)*100</f>
        <v>5.9210609880120613</v>
      </c>
      <c r="E17" s="19">
        <v>80934</v>
      </c>
      <c r="F17" s="20">
        <f>(E17/E7)*100</f>
        <v>6.657700233209531</v>
      </c>
      <c r="G17" s="15">
        <f t="shared" si="1"/>
        <v>11010</v>
      </c>
      <c r="H17" s="17">
        <f t="shared" si="2"/>
        <v>0.15745666723871632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>
      <c r="A18" s="3"/>
      <c r="B18" s="8" t="s">
        <v>16</v>
      </c>
      <c r="C18" s="19">
        <v>69136</v>
      </c>
      <c r="D18" s="20">
        <f>(C18/C7)*100</f>
        <v>5.8543343124993115</v>
      </c>
      <c r="E18" s="19">
        <v>84226</v>
      </c>
      <c r="F18" s="20">
        <f>(E18/E7)*100</f>
        <v>6.9285029757865173</v>
      </c>
      <c r="G18" s="15">
        <f t="shared" si="1"/>
        <v>15090</v>
      </c>
      <c r="H18" s="17">
        <f t="shared" si="2"/>
        <v>0.21826544781300616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>
      <c r="A19" s="9"/>
      <c r="B19" s="8" t="s">
        <v>17</v>
      </c>
      <c r="C19" s="19">
        <v>74141</v>
      </c>
      <c r="D19" s="20">
        <f>(C19/C7)*100</f>
        <v>6.2781503162319412</v>
      </c>
      <c r="E19" s="19">
        <v>112148</v>
      </c>
      <c r="F19" s="20">
        <f>(E19/E7)*100</f>
        <v>9.2253906362466012</v>
      </c>
      <c r="G19" s="15">
        <f t="shared" si="1"/>
        <v>38007</v>
      </c>
      <c r="H19" s="17">
        <f t="shared" si="2"/>
        <v>0.5126313375864906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>
      <c r="A20" s="9"/>
      <c r="B20" s="8" t="s">
        <v>18</v>
      </c>
      <c r="C20" s="19">
        <v>137960</v>
      </c>
      <c r="D20" s="20">
        <f>(C20/C7)*100</f>
        <v>11.682248926064641</v>
      </c>
      <c r="E20" s="19">
        <v>117867</v>
      </c>
      <c r="F20" s="20">
        <f>(E20/E7)*100</f>
        <v>9.6958404797453195</v>
      </c>
      <c r="G20" s="15">
        <f t="shared" si="1"/>
        <v>-20093</v>
      </c>
      <c r="H20" s="17">
        <f t="shared" si="2"/>
        <v>-0.1456436648303856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4.5" customHeight="1" thickBot="1">
      <c r="A21" s="5"/>
      <c r="B21" s="21"/>
      <c r="C21" s="22"/>
      <c r="D21" s="22"/>
      <c r="E21" s="22"/>
      <c r="F21" s="22"/>
      <c r="G21" s="22"/>
      <c r="H21" s="2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.5" customHeight="1">
      <c r="A22" s="5"/>
      <c r="B22" s="3"/>
      <c r="C22" s="3"/>
      <c r="D22" s="2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"/>
      <c r="B23" s="24" t="s">
        <v>19</v>
      </c>
      <c r="C23" s="25"/>
      <c r="D23" s="26"/>
      <c r="E23" s="25"/>
      <c r="F23" s="26"/>
      <c r="G23" s="27"/>
      <c r="H23" s="2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4.5" customHeight="1">
      <c r="A24" s="5"/>
      <c r="B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5"/>
      <c r="B25" s="29" t="s">
        <v>20</v>
      </c>
      <c r="C25" s="30"/>
      <c r="D25" s="30"/>
      <c r="E25" s="30"/>
      <c r="F25" s="30"/>
      <c r="G25" s="30"/>
      <c r="H25" s="3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5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5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5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5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5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5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5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5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5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5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5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5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G4:H4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5"/>
  <sheetViews>
    <sheetView showGridLines="0" zoomScale="90" zoomScaleNormal="90" workbookViewId="0">
      <selection activeCell="B7" sqref="B7"/>
    </sheetView>
  </sheetViews>
  <sheetFormatPr baseColWidth="10" defaultColWidth="11.42578125" defaultRowHeight="12.75"/>
  <cols>
    <col min="1" max="1" width="7.5703125" style="31" customWidth="1"/>
    <col min="2" max="2" width="12.5703125" style="31" customWidth="1"/>
    <col min="3" max="3" width="14.42578125" style="31" customWidth="1"/>
    <col min="4" max="4" width="15.28515625" style="33" customWidth="1"/>
    <col min="5" max="5" width="13.140625" style="33" customWidth="1"/>
    <col min="6" max="16384" width="11.42578125" style="33"/>
  </cols>
  <sheetData>
    <row r="1" spans="1:16">
      <c r="C1" s="32"/>
    </row>
    <row r="2" spans="1:16" ht="18" customHeight="1">
      <c r="A2" s="34">
        <v>2019</v>
      </c>
    </row>
    <row r="3" spans="1:16">
      <c r="A3" s="35" t="s">
        <v>21</v>
      </c>
      <c r="B3" s="36">
        <v>134510</v>
      </c>
    </row>
    <row r="4" spans="1:16">
      <c r="A4" s="35" t="s">
        <v>22</v>
      </c>
      <c r="B4" s="36">
        <v>108309</v>
      </c>
    </row>
    <row r="5" spans="1:16">
      <c r="A5" s="35" t="s">
        <v>23</v>
      </c>
      <c r="B5" s="36">
        <v>93437</v>
      </c>
    </row>
    <row r="6" spans="1:16" ht="12" customHeight="1">
      <c r="A6" s="35" t="s">
        <v>24</v>
      </c>
      <c r="B6" s="36">
        <v>95319</v>
      </c>
    </row>
    <row r="7" spans="1:16">
      <c r="A7" s="35" t="s">
        <v>25</v>
      </c>
      <c r="B7" s="36">
        <v>75440</v>
      </c>
    </row>
    <row r="8" spans="1:16">
      <c r="A8" s="35" t="s">
        <v>26</v>
      </c>
      <c r="B8" s="36">
        <v>82525</v>
      </c>
    </row>
    <row r="9" spans="1:16">
      <c r="A9" s="35" t="s">
        <v>27</v>
      </c>
      <c r="B9" s="36">
        <v>140449</v>
      </c>
    </row>
    <row r="10" spans="1:16">
      <c r="A10" s="35" t="s">
        <v>28</v>
      </c>
      <c r="B10" s="36">
        <v>90481</v>
      </c>
    </row>
    <row r="11" spans="1:16">
      <c r="A11" s="35" t="s">
        <v>29</v>
      </c>
      <c r="B11" s="36">
        <v>80934</v>
      </c>
    </row>
    <row r="12" spans="1:16">
      <c r="A12" s="35" t="s">
        <v>30</v>
      </c>
      <c r="B12" s="36">
        <v>84226</v>
      </c>
    </row>
    <row r="13" spans="1:16" ht="15.75" customHeight="1">
      <c r="A13" s="35" t="s">
        <v>31</v>
      </c>
      <c r="B13" s="36">
        <v>112148</v>
      </c>
      <c r="P13" s="37"/>
    </row>
    <row r="14" spans="1:16">
      <c r="A14" s="35" t="s">
        <v>32</v>
      </c>
      <c r="B14" s="36">
        <v>117867</v>
      </c>
    </row>
    <row r="15" spans="1:16">
      <c r="B15" s="38">
        <f>SUM(B3:B14)</f>
        <v>1215645</v>
      </c>
    </row>
    <row r="16" spans="1:16">
      <c r="C16" s="39"/>
    </row>
    <row r="17" spans="1:3">
      <c r="A17" s="40"/>
      <c r="B17" s="40"/>
    </row>
    <row r="18" spans="1:3" ht="15.75">
      <c r="A18" s="41"/>
      <c r="B18" s="41"/>
      <c r="C18" s="42"/>
    </row>
    <row r="21" spans="1:3" ht="16.5" customHeight="1"/>
    <row r="22" spans="1:3">
      <c r="B22" s="43" t="s">
        <v>33</v>
      </c>
    </row>
    <row r="23" spans="1:3">
      <c r="B23" s="43" t="s">
        <v>34</v>
      </c>
    </row>
    <row r="24" spans="1:3">
      <c r="B24" s="39"/>
    </row>
    <row r="25" spans="1:3">
      <c r="B25" s="39"/>
      <c r="C25" s="32"/>
    </row>
    <row r="26" spans="1:3">
      <c r="B26" s="39"/>
    </row>
    <row r="27" spans="1:3">
      <c r="B27" s="39"/>
    </row>
    <row r="28" spans="1:3">
      <c r="B28" s="39"/>
    </row>
    <row r="29" spans="1:3">
      <c r="B29" s="39"/>
    </row>
    <row r="30" spans="1:3">
      <c r="B30" s="39"/>
    </row>
    <row r="31" spans="1:3">
      <c r="B31" s="39"/>
    </row>
    <row r="32" spans="1:3">
      <c r="B32" s="39"/>
    </row>
    <row r="33" spans="2:14">
      <c r="B33" s="39"/>
    </row>
    <row r="34" spans="2:14">
      <c r="B34" s="39"/>
    </row>
    <row r="35" spans="2:14">
      <c r="B35" s="39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14.2_A</vt:lpstr>
      <vt:lpstr>Graf-14.2_A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2021-01-23T22:05:42Z</dcterms:created>
  <dcterms:modified xsi:type="dcterms:W3CDTF">2021-06-10T13:44:12Z</dcterms:modified>
</cp:coreProperties>
</file>